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UFV\Segundo\1º Cuatri\Contabilidad financiera 2\tema 5 expo\"/>
    </mc:Choice>
  </mc:AlternateContent>
  <xr:revisionPtr revIDLastSave="0" documentId="8_{FC821D7D-8FF7-45BE-AFF7-8E8CFD5B3DF3}" xr6:coauthVersionLast="45" xr6:coauthVersionMax="45" xr10:uidLastSave="{00000000-0000-0000-0000-000000000000}"/>
  <bookViews>
    <workbookView xWindow="-110" yWindow="-110" windowWidth="19420" windowHeight="10420" xr2:uid="{BEEAC987-3BE5-49C5-A437-C4A3CED54FA3}"/>
  </bookViews>
  <sheets>
    <sheet name="Ejemp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D33" i="1"/>
  <c r="D32" i="1"/>
  <c r="D31" i="1"/>
  <c r="E30" i="1"/>
  <c r="D29" i="1"/>
  <c r="E28" i="1"/>
  <c r="D27" i="1"/>
  <c r="E26" i="1"/>
  <c r="D25" i="1"/>
  <c r="D18" i="1"/>
  <c r="E23" i="1"/>
  <c r="D22" i="1"/>
  <c r="D21" i="1"/>
  <c r="D20" i="1"/>
  <c r="E19" i="1"/>
  <c r="E17" i="1"/>
  <c r="D16" i="1"/>
  <c r="E15" i="1"/>
  <c r="E14" i="1"/>
  <c r="D9" i="1"/>
  <c r="D8" i="1"/>
  <c r="D7" i="1"/>
</calcChain>
</file>

<file path=xl/sharedStrings.xml><?xml version="1.0" encoding="utf-8"?>
<sst xmlns="http://schemas.openxmlformats.org/spreadsheetml/2006/main" count="54" uniqueCount="29">
  <si>
    <t>Pagos (2)</t>
  </si>
  <si>
    <t>Total</t>
  </si>
  <si>
    <t>Peridodo</t>
  </si>
  <si>
    <t>Coste financier (1)</t>
  </si>
  <si>
    <t>Capital Amortizado(3)</t>
  </si>
  <si>
    <t>Capital Pendiente (4)</t>
  </si>
  <si>
    <t>Masa</t>
  </si>
  <si>
    <t>Concepto</t>
  </si>
  <si>
    <t>Debe</t>
  </si>
  <si>
    <t>Haber</t>
  </si>
  <si>
    <t>ANC</t>
  </si>
  <si>
    <t>Maquinaria</t>
  </si>
  <si>
    <t>PC</t>
  </si>
  <si>
    <t>Deuda c/p</t>
  </si>
  <si>
    <t>PNC</t>
  </si>
  <si>
    <t>Deuda l/p con prov</t>
  </si>
  <si>
    <t>G</t>
  </si>
  <si>
    <t>Gasto financiero</t>
  </si>
  <si>
    <t>Intereses a  c/p de deuda</t>
  </si>
  <si>
    <t>AIM</t>
  </si>
  <si>
    <t>XANC</t>
  </si>
  <si>
    <t>AAIM</t>
  </si>
  <si>
    <t>AC</t>
  </si>
  <si>
    <t>HP IVA soportado</t>
  </si>
  <si>
    <t>Bancos</t>
  </si>
  <si>
    <t>1.</t>
  </si>
  <si>
    <t>2.</t>
  </si>
  <si>
    <t>Deuda c/p con prov arren</t>
  </si>
  <si>
    <t>Deuda l/p con prov 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</si>
</sst>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4" fontId="0" fillId="2" borderId="1" xfId="0" applyNumberFormat="1" applyFill="1" applyBorder="1"/>
    <xf numFmtId="1" fontId="0" fillId="0" borderId="0" xfId="0" applyNumberFormat="1"/>
    <xf numFmtId="0" fontId="0" fillId="0" borderId="2" xfId="0" applyBorder="1"/>
    <xf numFmtId="4" fontId="0" fillId="0" borderId="2" xfId="0" applyNumberFormat="1" applyBorder="1"/>
    <xf numFmtId="0" fontId="0" fillId="0" borderId="0" xfId="0" applyFill="1" applyBorder="1"/>
    <xf numFmtId="0" fontId="0" fillId="0" borderId="2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8A77-26B0-4FD4-94C1-5CE5E5211A65}">
  <dimension ref="A5:F34"/>
  <sheetViews>
    <sheetView tabSelected="1" topLeftCell="A13" zoomScale="85" zoomScaleNormal="85" workbookViewId="0">
      <selection activeCell="E35" sqref="E35"/>
    </sheetView>
  </sheetViews>
  <sheetFormatPr baseColWidth="10" defaultRowHeight="14.5" x14ac:dyDescent="0.35"/>
  <cols>
    <col min="2" max="2" width="8.36328125" bestFit="1" customWidth="1"/>
    <col min="3" max="3" width="22" bestFit="1" customWidth="1"/>
    <col min="4" max="4" width="10.453125" bestFit="1" customWidth="1"/>
    <col min="5" max="5" width="19.08984375" bestFit="1" customWidth="1"/>
    <col min="6" max="6" width="18.1796875" bestFit="1" customWidth="1"/>
  </cols>
  <sheetData>
    <row r="5" spans="1:6" x14ac:dyDescent="0.35">
      <c r="B5" s="6" t="s">
        <v>2</v>
      </c>
      <c r="C5" s="6" t="s">
        <v>3</v>
      </c>
      <c r="D5" s="6" t="s">
        <v>0</v>
      </c>
      <c r="E5" s="6" t="s">
        <v>4</v>
      </c>
      <c r="F5" s="6" t="s">
        <v>5</v>
      </c>
    </row>
    <row r="6" spans="1:6" x14ac:dyDescent="0.35">
      <c r="B6" s="3">
        <v>0</v>
      </c>
      <c r="C6" s="3"/>
      <c r="D6" s="3"/>
      <c r="E6" s="3"/>
      <c r="F6" s="4">
        <v>250000</v>
      </c>
    </row>
    <row r="7" spans="1:6" x14ac:dyDescent="0.35">
      <c r="B7" s="3">
        <v>1</v>
      </c>
      <c r="C7" s="5">
        <v>19200.5</v>
      </c>
      <c r="D7" s="5">
        <f>-E7+C7</f>
        <v>134585</v>
      </c>
      <c r="E7" s="5">
        <v>-115384.5</v>
      </c>
      <c r="F7" s="5">
        <v>124615.5</v>
      </c>
    </row>
    <row r="8" spans="1:6" x14ac:dyDescent="0.35">
      <c r="B8" s="3">
        <v>2</v>
      </c>
      <c r="C8" s="5">
        <v>9969.5</v>
      </c>
      <c r="D8" s="5">
        <f>-E8+C8</f>
        <v>134585</v>
      </c>
      <c r="E8" s="5">
        <v>-124615.5</v>
      </c>
      <c r="F8" s="5">
        <v>10000</v>
      </c>
    </row>
    <row r="9" spans="1:6" x14ac:dyDescent="0.35">
      <c r="B9" s="6" t="s">
        <v>1</v>
      </c>
      <c r="C9" s="7">
        <v>29170</v>
      </c>
      <c r="D9" s="8">
        <f>SUM(D7:D8)</f>
        <v>269170</v>
      </c>
      <c r="E9" s="8">
        <v>-240000</v>
      </c>
      <c r="F9" s="6"/>
    </row>
    <row r="11" spans="1:6" ht="15" thickBot="1" x14ac:dyDescent="0.4">
      <c r="C11" s="9"/>
    </row>
    <row r="12" spans="1:6" ht="15" thickBot="1" x14ac:dyDescent="0.4">
      <c r="B12" s="14" t="s">
        <v>6</v>
      </c>
      <c r="C12" s="14" t="s">
        <v>7</v>
      </c>
      <c r="D12" s="14" t="s">
        <v>8</v>
      </c>
      <c r="E12" s="14" t="s">
        <v>9</v>
      </c>
    </row>
    <row r="13" spans="1:6" x14ac:dyDescent="0.35">
      <c r="A13" t="s">
        <v>25</v>
      </c>
      <c r="B13" t="s">
        <v>10</v>
      </c>
      <c r="C13" t="s">
        <v>11</v>
      </c>
      <c r="D13" s="1">
        <v>250000</v>
      </c>
    </row>
    <row r="14" spans="1:6" x14ac:dyDescent="0.35">
      <c r="B14" t="s">
        <v>12</v>
      </c>
      <c r="C14" t="s">
        <v>13</v>
      </c>
      <c r="E14" s="2">
        <f>-E7</f>
        <v>115384.5</v>
      </c>
    </row>
    <row r="15" spans="1:6" ht="15" thickBot="1" x14ac:dyDescent="0.4">
      <c r="B15" s="10" t="s">
        <v>14</v>
      </c>
      <c r="C15" s="10" t="s">
        <v>28</v>
      </c>
      <c r="D15" s="10"/>
      <c r="E15" s="11">
        <f>-E8+10000</f>
        <v>134615.5</v>
      </c>
    </row>
    <row r="16" spans="1:6" x14ac:dyDescent="0.35">
      <c r="B16" s="12" t="s">
        <v>16</v>
      </c>
      <c r="C16" s="12" t="s">
        <v>17</v>
      </c>
      <c r="D16" s="2">
        <f>C7</f>
        <v>19200.5</v>
      </c>
      <c r="E16" s="2"/>
    </row>
    <row r="17" spans="1:5" x14ac:dyDescent="0.35">
      <c r="B17" s="12" t="s">
        <v>12</v>
      </c>
      <c r="C17" s="12" t="s">
        <v>18</v>
      </c>
      <c r="E17" s="2">
        <f>D16</f>
        <v>19200.5</v>
      </c>
    </row>
    <row r="18" spans="1:5" x14ac:dyDescent="0.35">
      <c r="B18" s="12" t="s">
        <v>16</v>
      </c>
      <c r="C18" s="12" t="s">
        <v>19</v>
      </c>
      <c r="D18">
        <f>(F6-10000)/5</f>
        <v>48000</v>
      </c>
    </row>
    <row r="19" spans="1:5" ht="15" thickBot="1" x14ac:dyDescent="0.4">
      <c r="B19" s="13" t="s">
        <v>20</v>
      </c>
      <c r="C19" s="13" t="s">
        <v>21</v>
      </c>
      <c r="D19" s="10"/>
      <c r="E19" s="10">
        <f>D18</f>
        <v>48000</v>
      </c>
    </row>
    <row r="20" spans="1:5" x14ac:dyDescent="0.35">
      <c r="B20" s="12" t="s">
        <v>12</v>
      </c>
      <c r="C20" s="12" t="s">
        <v>13</v>
      </c>
      <c r="D20" s="2">
        <f>E14</f>
        <v>115384.5</v>
      </c>
    </row>
    <row r="21" spans="1:5" x14ac:dyDescent="0.35">
      <c r="B21" s="12" t="s">
        <v>12</v>
      </c>
      <c r="C21" s="12" t="s">
        <v>18</v>
      </c>
      <c r="D21" s="2">
        <f>E17</f>
        <v>19200.5</v>
      </c>
    </row>
    <row r="22" spans="1:5" x14ac:dyDescent="0.35">
      <c r="B22" s="12" t="s">
        <v>22</v>
      </c>
      <c r="C22" s="12" t="s">
        <v>23</v>
      </c>
      <c r="D22">
        <f>0.21*(D20+D21)</f>
        <v>28262.85</v>
      </c>
    </row>
    <row r="23" spans="1:5" ht="15" thickBot="1" x14ac:dyDescent="0.4">
      <c r="B23" s="13" t="s">
        <v>22</v>
      </c>
      <c r="C23" s="13" t="s">
        <v>24</v>
      </c>
      <c r="D23" s="10"/>
      <c r="E23" s="11">
        <f>D22+D21+D20</f>
        <v>162847.85</v>
      </c>
    </row>
    <row r="25" spans="1:5" x14ac:dyDescent="0.35">
      <c r="A25" t="s">
        <v>26</v>
      </c>
      <c r="B25" t="s">
        <v>14</v>
      </c>
      <c r="C25" t="s">
        <v>15</v>
      </c>
      <c r="D25" s="2">
        <f>+E15</f>
        <v>134615.5</v>
      </c>
    </row>
    <row r="26" spans="1:5" ht="15" thickBot="1" x14ac:dyDescent="0.4">
      <c r="B26" s="10" t="s">
        <v>12</v>
      </c>
      <c r="C26" s="10" t="s">
        <v>27</v>
      </c>
      <c r="D26" s="10"/>
      <c r="E26" s="11">
        <f>+D25</f>
        <v>134615.5</v>
      </c>
    </row>
    <row r="27" spans="1:5" x14ac:dyDescent="0.35">
      <c r="B27" t="s">
        <v>16</v>
      </c>
      <c r="C27" s="12" t="s">
        <v>17</v>
      </c>
      <c r="D27" s="2">
        <f>+C8</f>
        <v>9969.5</v>
      </c>
    </row>
    <row r="28" spans="1:5" x14ac:dyDescent="0.35">
      <c r="B28" t="s">
        <v>12</v>
      </c>
      <c r="C28" s="12" t="s">
        <v>18</v>
      </c>
      <c r="E28" s="2">
        <f>D27</f>
        <v>9969.5</v>
      </c>
    </row>
    <row r="29" spans="1:5" x14ac:dyDescent="0.35">
      <c r="B29" t="s">
        <v>16</v>
      </c>
      <c r="C29" s="12" t="s">
        <v>19</v>
      </c>
      <c r="D29">
        <f>D18</f>
        <v>48000</v>
      </c>
    </row>
    <row r="30" spans="1:5" ht="15" thickBot="1" x14ac:dyDescent="0.4">
      <c r="B30" s="10" t="s">
        <v>20</v>
      </c>
      <c r="C30" s="13" t="s">
        <v>21</v>
      </c>
      <c r="D30" s="10"/>
      <c r="E30" s="10">
        <f>D29</f>
        <v>48000</v>
      </c>
    </row>
    <row r="31" spans="1:5" x14ac:dyDescent="0.35">
      <c r="B31" s="12" t="s">
        <v>12</v>
      </c>
      <c r="C31" s="12" t="s">
        <v>13</v>
      </c>
      <c r="D31" s="2">
        <f>E26</f>
        <v>134615.5</v>
      </c>
    </row>
    <row r="32" spans="1:5" x14ac:dyDescent="0.35">
      <c r="B32" s="12" t="s">
        <v>12</v>
      </c>
      <c r="C32" s="12" t="s">
        <v>18</v>
      </c>
      <c r="D32" s="2">
        <f>E28</f>
        <v>9969.5</v>
      </c>
    </row>
    <row r="33" spans="2:5" x14ac:dyDescent="0.35">
      <c r="B33" s="12" t="s">
        <v>22</v>
      </c>
      <c r="C33" s="12" t="s">
        <v>23</v>
      </c>
      <c r="D33">
        <f>0.21*(D31+D32)</f>
        <v>30362.85</v>
      </c>
    </row>
    <row r="34" spans="2:5" ht="15" thickBot="1" x14ac:dyDescent="0.4">
      <c r="B34" s="13" t="s">
        <v>22</v>
      </c>
      <c r="C34" s="13" t="s">
        <v>24</v>
      </c>
      <c r="D34" s="10"/>
      <c r="E34" s="11">
        <f>D33+D32+D31</f>
        <v>174947.85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alamo</dc:creator>
  <cp:lastModifiedBy>marcos alamo</cp:lastModifiedBy>
  <dcterms:created xsi:type="dcterms:W3CDTF">2020-11-18T18:40:46Z</dcterms:created>
  <dcterms:modified xsi:type="dcterms:W3CDTF">2020-11-18T19:09:31Z</dcterms:modified>
</cp:coreProperties>
</file>